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Бюджет!$A$8:$H$8</definedName>
  </definedNames>
  <calcPr calcId="124519"/>
</workbook>
</file>

<file path=xl/calcChain.xml><?xml version="1.0" encoding="utf-8"?>
<calcChain xmlns="http://schemas.openxmlformats.org/spreadsheetml/2006/main">
  <c r="E25" i="3"/>
  <c r="D18"/>
  <c r="E18" s="1"/>
  <c r="E26"/>
  <c r="D26"/>
  <c r="C26"/>
  <c r="C4"/>
  <c r="E4" s="1"/>
  <c r="E31"/>
  <c r="E30"/>
  <c r="E29"/>
  <c r="E28"/>
  <c r="E27"/>
  <c r="E24"/>
  <c r="E23"/>
  <c r="E22"/>
  <c r="E21"/>
  <c r="E20"/>
  <c r="E19"/>
  <c r="E17"/>
  <c r="E16"/>
  <c r="E15"/>
  <c r="E14"/>
  <c r="E13"/>
  <c r="E12"/>
  <c r="E11"/>
  <c r="E10"/>
  <c r="E9"/>
  <c r="E8"/>
  <c r="E7"/>
  <c r="E6"/>
  <c r="E5"/>
</calcChain>
</file>

<file path=xl/sharedStrings.xml><?xml version="1.0" encoding="utf-8"?>
<sst xmlns="http://schemas.openxmlformats.org/spreadsheetml/2006/main" count="62" uniqueCount="61">
  <si>
    <t>Муниципальная программа "Сохранение и развитие культуры муниципального образовния Жигаловский районна 2016-2020гг"</t>
  </si>
  <si>
    <t>Подпрограмма "Совершенствование библиотечного обслуживания"</t>
  </si>
  <si>
    <t>Подпрограмма "Сохранение и использование нематериального культурного наследия и культурных традиций "Жигаловского района"</t>
  </si>
  <si>
    <t>Подпрограмма "Развитие системы культурно-досугового обслуживания населения"</t>
  </si>
  <si>
    <t>Подпрограмма "Развитие музыкального и художественного образования"</t>
  </si>
  <si>
    <t>Подпрограмма "Совершенствование системы управления и развития кадрового потенциала в сфере культуры"</t>
  </si>
  <si>
    <t>Подпрограмма "Развитие материально-технической базы"</t>
  </si>
  <si>
    <t>Подпрограмма "Пожарная безопасность и охрана труда в учреждениях культуры, подведомственных Управлению культуры, молодежной политики и спорта администрации муниципального образования "Жигаловский район"</t>
  </si>
  <si>
    <t>Муниципальная программа Профилактика наркомании и других социально-негативных явлений среди детей и молодежи на территории МО Жигаловский район на 2014-2016гг</t>
  </si>
  <si>
    <t>Подпрограмма "Патриотическое воспитание граждан в Жигаловском районе и допризывная подготовка молодежи" на 2014-2016гг</t>
  </si>
  <si>
    <t>Муниципальная программа Развитие физической культуры и массового спорта на территории МО Жигаловский район на 2014-2016гг</t>
  </si>
  <si>
    <t>Муниципальная программа "Комплексные меры профилактики экстремистких проявлений среди детей и молодежи Жигаловского района на 2015-2017гг"</t>
  </si>
  <si>
    <t>Муниципальная программа Комплексная безопасность образовательных учреждений на 2014-2017гг</t>
  </si>
  <si>
    <t>Муниципальная программа Одаренные дети на 2014-2016гг.</t>
  </si>
  <si>
    <t>Муниципальная программа Здоровье и образование на 2016-2018гг</t>
  </si>
  <si>
    <t>Муниципальная программа "Развитие единой образовательной информационной среды в Жигаловском районе на 2016-2018гг"</t>
  </si>
  <si>
    <t>Муниципальная программа Развитие системы дошкольного образования Жигаловского района на 2014-2018гг</t>
  </si>
  <si>
    <t>МП "Организация летних каникул детей в Жигаловском районе" на 2014-2016гг. Оплата стоимости набора продуктов питания в лагерях с дневным пребыванием детей.</t>
  </si>
  <si>
    <t>Программа улучшения условий и охраны труда в МО Жигаловский район на 2016-2019гг</t>
  </si>
  <si>
    <t>Муниципальная программа Газификация Жигаловского района 2011-2016гг</t>
  </si>
  <si>
    <t>Муниципальная программа комплексного развития систем коммунальной инфраструктуры в муниципальном образовании Жигаловский район на 2016-2020гг.</t>
  </si>
  <si>
    <t>Муниципальная программа "Устойчивое развитие сельских территорий " на 2014-2020 годы МО "Жигаловский район"</t>
  </si>
  <si>
    <t>Итого</t>
  </si>
  <si>
    <t>тыс.рублей</t>
  </si>
  <si>
    <t>План на 2016 год</t>
  </si>
  <si>
    <t>Исполнение</t>
  </si>
  <si>
    <t>% исполнения</t>
  </si>
  <si>
    <t>№ п/п</t>
  </si>
  <si>
    <t>Наименование программы</t>
  </si>
  <si>
    <t>Информация об исполнении главными распорядителями (распорядителями) средств бюджета МО "Жигаловский район" муниципальных программ бюджета муниципального образования "Жигаловский район" на 01.07.2016 г.</t>
  </si>
  <si>
    <t>1</t>
  </si>
  <si>
    <t>3.1.</t>
  </si>
  <si>
    <t>Муниципальная программа Молодежь Жигаловского района на 2014-2016гг</t>
  </si>
  <si>
    <t>3</t>
  </si>
  <si>
    <t>2</t>
  </si>
  <si>
    <t>Управление культуры, молодежной политики и спорта Администрации муниципального образования ""Жигаловский район"</t>
  </si>
  <si>
    <t>1.1</t>
  </si>
  <si>
    <t>1.1.1</t>
  </si>
  <si>
    <t>1.1.2</t>
  </si>
  <si>
    <t>1.1.3.</t>
  </si>
  <si>
    <t>1.1.4.</t>
  </si>
  <si>
    <t>1.1.5.</t>
  </si>
  <si>
    <t>1.1.6.</t>
  </si>
  <si>
    <t>1.1.7.</t>
  </si>
  <si>
    <t>1.2</t>
  </si>
  <si>
    <t>1.3</t>
  </si>
  <si>
    <t>1.3.1.</t>
  </si>
  <si>
    <t>1.4</t>
  </si>
  <si>
    <t>1.5</t>
  </si>
  <si>
    <t>Управление образования Администрации муниципального образования ""Жигаловский район"</t>
  </si>
  <si>
    <t>2.1.</t>
  </si>
  <si>
    <t>2.2.</t>
  </si>
  <si>
    <t>2.3.</t>
  </si>
  <si>
    <t>2.4.</t>
  </si>
  <si>
    <t>2.5.</t>
  </si>
  <si>
    <t>2.6.</t>
  </si>
  <si>
    <t xml:space="preserve"> Администрация муниципального образования ""Жигаловский район"</t>
  </si>
  <si>
    <t>3.2.</t>
  </si>
  <si>
    <t>3.3.</t>
  </si>
  <si>
    <t>3.4.</t>
  </si>
  <si>
    <t>2.7.</t>
  </si>
</sst>
</file>

<file path=xl/styles.xml><?xml version="1.0" encoding="utf-8"?>
<styleSheet xmlns="http://schemas.openxmlformats.org/spreadsheetml/2006/main">
  <numFmts count="2">
    <numFmt numFmtId="164" formatCode="#.0,"/>
    <numFmt numFmtId="165" formatCode="0.0"/>
  </numFmts>
  <fonts count="10">
    <font>
      <sz val="10"/>
      <name val="Arial"/>
      <charset val="204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9"/>
      <name val="Times New Roman"/>
      <family val="1"/>
      <charset val="204"/>
    </font>
    <font>
      <sz val="8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165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6" fillId="0" borderId="0" xfId="0" applyFont="1"/>
    <xf numFmtId="49" fontId="7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9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31</xdr:row>
      <xdr:rowOff>241300</xdr:rowOff>
    </xdr:from>
    <xdr:to>
      <xdr:col>3</xdr:col>
      <xdr:colOff>673100</xdr:colOff>
      <xdr:row>32</xdr:row>
      <xdr:rowOff>12700</xdr:rowOff>
    </xdr:to>
    <xdr:grpSp>
      <xdr:nvGrpSpPr>
        <xdr:cNvPr id="11" name="Группа 10"/>
        <xdr:cNvGrpSpPr/>
      </xdr:nvGrpSpPr>
      <xdr:grpSpPr>
        <a:xfrm>
          <a:off x="12700" y="12947650"/>
          <a:ext cx="5270500" cy="428625"/>
          <a:chOff x="12700" y="11404600"/>
          <a:chExt cx="5270500" cy="428625"/>
        </a:xfrm>
      </xdr:grpSpPr>
      <xdr:sp macro="" textlink="">
        <xdr:nvSpPr>
          <xdr:cNvPr id="2" name="897"/>
          <xdr:cNvSpPr/>
        </xdr:nvSpPr>
        <xdr:spPr>
          <a:xfrm>
            <a:off x="12700" y="11404600"/>
            <a:ext cx="1879600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Заместитель </a:t>
            </a:r>
          </a:p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начальника финансового управления</a:t>
            </a:r>
          </a:p>
        </xdr:txBody>
      </xdr:sp>
      <xdr:sp macro="" textlink="">
        <xdr:nvSpPr>
          <xdr:cNvPr id="3" name="898"/>
          <xdr:cNvSpPr/>
        </xdr:nvSpPr>
        <xdr:spPr>
          <a:xfrm>
            <a:off x="12700" y="11680825"/>
            <a:ext cx="1879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899"/>
          <xdr:cNvCxnSpPr/>
        </xdr:nvCxnSpPr>
        <xdr:spPr>
          <a:xfrm>
            <a:off x="12700" y="11680825"/>
            <a:ext cx="1879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900"/>
          <xdr:cNvSpPr/>
        </xdr:nvSpPr>
        <xdr:spPr>
          <a:xfrm>
            <a:off x="2197100" y="11404600"/>
            <a:ext cx="889000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901"/>
          <xdr:cNvSpPr/>
        </xdr:nvSpPr>
        <xdr:spPr>
          <a:xfrm>
            <a:off x="2197100" y="11680825"/>
            <a:ext cx="8890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902"/>
          <xdr:cNvCxnSpPr/>
        </xdr:nvCxnSpPr>
        <xdr:spPr>
          <a:xfrm>
            <a:off x="2198005" y="11680825"/>
            <a:ext cx="8890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903"/>
          <xdr:cNvSpPr/>
        </xdr:nvSpPr>
        <xdr:spPr>
          <a:xfrm>
            <a:off x="3403600" y="11404600"/>
            <a:ext cx="1877515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Каминская Н. П.</a:t>
            </a:r>
          </a:p>
        </xdr:txBody>
      </xdr:sp>
      <xdr:sp macro="" textlink="">
        <xdr:nvSpPr>
          <xdr:cNvPr id="9" name="904"/>
          <xdr:cNvSpPr/>
        </xdr:nvSpPr>
        <xdr:spPr>
          <a:xfrm>
            <a:off x="3403600" y="11680825"/>
            <a:ext cx="1879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905"/>
          <xdr:cNvCxnSpPr/>
        </xdr:nvCxnSpPr>
        <xdr:spPr>
          <a:xfrm>
            <a:off x="3403600" y="11680825"/>
            <a:ext cx="1879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2"/>
  <sheetViews>
    <sheetView showGridLines="0" tabSelected="1" workbookViewId="0">
      <selection activeCell="B8" sqref="B8"/>
    </sheetView>
  </sheetViews>
  <sheetFormatPr defaultRowHeight="12.75" customHeight="1" outlineLevelRow="4"/>
  <cols>
    <col min="1" max="1" width="12.140625" customWidth="1"/>
    <col min="2" max="2" width="37.28515625" customWidth="1"/>
    <col min="3" max="3" width="19.7109375" customWidth="1"/>
    <col min="4" max="4" width="15.42578125" customWidth="1"/>
    <col min="5" max="5" width="14.7109375" customWidth="1"/>
    <col min="7" max="7" width="13.140625" bestFit="1" customWidth="1"/>
  </cols>
  <sheetData>
    <row r="1" spans="1:10" ht="66.75" customHeight="1">
      <c r="A1" s="6" t="s">
        <v>29</v>
      </c>
      <c r="B1" s="6"/>
      <c r="C1" s="6"/>
      <c r="D1" s="6"/>
      <c r="E1" s="6"/>
    </row>
    <row r="2" spans="1:10">
      <c r="A2" s="11"/>
      <c r="B2" s="11"/>
      <c r="C2" s="11"/>
      <c r="D2" s="12"/>
      <c r="E2" s="11" t="s">
        <v>23</v>
      </c>
      <c r="F2" s="2"/>
      <c r="G2" s="2"/>
      <c r="H2" s="2"/>
      <c r="I2" s="1"/>
      <c r="J2" s="1"/>
    </row>
    <row r="3" spans="1:10">
      <c r="A3" s="7" t="s">
        <v>27</v>
      </c>
      <c r="B3" s="7" t="s">
        <v>28</v>
      </c>
      <c r="C3" s="7" t="s">
        <v>24</v>
      </c>
      <c r="D3" s="13" t="s">
        <v>25</v>
      </c>
      <c r="E3" s="8" t="s">
        <v>26</v>
      </c>
    </row>
    <row r="4" spans="1:10" ht="48">
      <c r="A4" s="14" t="s">
        <v>30</v>
      </c>
      <c r="B4" s="14" t="s">
        <v>35</v>
      </c>
      <c r="C4" s="9">
        <f>SUM(C5,C13,C14,C16,C17)</f>
        <v>876673.1</v>
      </c>
      <c r="D4" s="9">
        <v>342100</v>
      </c>
      <c r="E4" s="10">
        <f>D4/C4*100</f>
        <v>39.022527325179709</v>
      </c>
    </row>
    <row r="5" spans="1:10" s="3" customFormat="1" ht="33.75" outlineLevel="3">
      <c r="A5" s="15" t="s">
        <v>36</v>
      </c>
      <c r="B5" s="15" t="s">
        <v>0</v>
      </c>
      <c r="C5" s="16">
        <v>543800</v>
      </c>
      <c r="D5" s="16">
        <v>114861</v>
      </c>
      <c r="E5" s="4">
        <f>D5/C5*100</f>
        <v>21.121919823464509</v>
      </c>
    </row>
    <row r="6" spans="1:10" ht="22.5" outlineLevel="4">
      <c r="A6" s="15" t="s">
        <v>37</v>
      </c>
      <c r="B6" s="15" t="s">
        <v>1</v>
      </c>
      <c r="C6" s="16">
        <v>45856</v>
      </c>
      <c r="D6" s="16">
        <v>4692</v>
      </c>
      <c r="E6" s="4">
        <f t="shared" ref="E6:E31" si="0">D6/C6*100</f>
        <v>10.232030704815074</v>
      </c>
    </row>
    <row r="7" spans="1:10" ht="33.75" outlineLevel="4">
      <c r="A7" s="15" t="s">
        <v>38</v>
      </c>
      <c r="B7" s="15" t="s">
        <v>2</v>
      </c>
      <c r="C7" s="16">
        <v>33650</v>
      </c>
      <c r="D7" s="16">
        <v>27500</v>
      </c>
      <c r="E7" s="4">
        <f t="shared" si="0"/>
        <v>81.723625557206532</v>
      </c>
    </row>
    <row r="8" spans="1:10" ht="22.5" outlineLevel="4">
      <c r="A8" s="15" t="s">
        <v>39</v>
      </c>
      <c r="B8" s="15" t="s">
        <v>3</v>
      </c>
      <c r="C8" s="16">
        <v>97800</v>
      </c>
      <c r="D8" s="16">
        <v>23220</v>
      </c>
      <c r="E8" s="4">
        <f t="shared" si="0"/>
        <v>23.742331288343557</v>
      </c>
    </row>
    <row r="9" spans="1:10" ht="22.5" outlineLevel="4">
      <c r="A9" s="15" t="s">
        <v>40</v>
      </c>
      <c r="B9" s="15" t="s">
        <v>4</v>
      </c>
      <c r="C9" s="16">
        <v>15864</v>
      </c>
      <c r="D9" s="16">
        <v>10864</v>
      </c>
      <c r="E9" s="4">
        <f t="shared" si="0"/>
        <v>68.482097831568339</v>
      </c>
    </row>
    <row r="10" spans="1:10" ht="33.75" outlineLevel="4">
      <c r="A10" s="15" t="s">
        <v>41</v>
      </c>
      <c r="B10" s="15" t="s">
        <v>5</v>
      </c>
      <c r="C10" s="16">
        <v>17985</v>
      </c>
      <c r="D10" s="16">
        <v>17985</v>
      </c>
      <c r="E10" s="4">
        <f t="shared" si="0"/>
        <v>100</v>
      </c>
    </row>
    <row r="11" spans="1:10" ht="22.5" outlineLevel="4">
      <c r="A11" s="15" t="s">
        <v>42</v>
      </c>
      <c r="B11" s="15" t="s">
        <v>6</v>
      </c>
      <c r="C11" s="16">
        <v>279607.45</v>
      </c>
      <c r="D11" s="17">
        <v>0</v>
      </c>
      <c r="E11" s="4">
        <f t="shared" si="0"/>
        <v>0</v>
      </c>
    </row>
    <row r="12" spans="1:10" ht="56.25" outlineLevel="4">
      <c r="A12" s="15" t="s">
        <v>43</v>
      </c>
      <c r="B12" s="15" t="s">
        <v>7</v>
      </c>
      <c r="C12" s="16">
        <v>52900</v>
      </c>
      <c r="D12" s="16">
        <v>30600</v>
      </c>
      <c r="E12" s="4">
        <f t="shared" si="0"/>
        <v>57.844990548204159</v>
      </c>
    </row>
    <row r="13" spans="1:10" s="3" customFormat="1" ht="45" outlineLevel="3">
      <c r="A13" s="15" t="s">
        <v>44</v>
      </c>
      <c r="B13" s="15" t="s">
        <v>8</v>
      </c>
      <c r="C13" s="16">
        <v>16800</v>
      </c>
      <c r="D13" s="16">
        <v>6186</v>
      </c>
      <c r="E13" s="4">
        <f t="shared" si="0"/>
        <v>36.821428571428569</v>
      </c>
    </row>
    <row r="14" spans="1:10" s="3" customFormat="1" ht="22.5" outlineLevel="3">
      <c r="A14" s="15" t="s">
        <v>45</v>
      </c>
      <c r="B14" s="15" t="s">
        <v>32</v>
      </c>
      <c r="C14" s="16">
        <v>40960</v>
      </c>
      <c r="D14" s="16">
        <v>22340</v>
      </c>
      <c r="E14" s="4">
        <f t="shared" si="0"/>
        <v>54.541015625</v>
      </c>
    </row>
    <row r="15" spans="1:10" s="3" customFormat="1" ht="33.75" outlineLevel="4">
      <c r="A15" s="15" t="s">
        <v>46</v>
      </c>
      <c r="B15" s="15" t="s">
        <v>9</v>
      </c>
      <c r="C15" s="16">
        <v>15200</v>
      </c>
      <c r="D15" s="16">
        <v>4150</v>
      </c>
      <c r="E15" s="4">
        <f t="shared" si="0"/>
        <v>27.302631578947366</v>
      </c>
    </row>
    <row r="16" spans="1:10" s="3" customFormat="1" ht="33.75" outlineLevel="3">
      <c r="A16" s="15" t="s">
        <v>47</v>
      </c>
      <c r="B16" s="15" t="s">
        <v>10</v>
      </c>
      <c r="C16" s="16">
        <v>265613.09999999998</v>
      </c>
      <c r="D16" s="16">
        <v>194276.68</v>
      </c>
      <c r="E16" s="4">
        <f t="shared" si="0"/>
        <v>73.142732794429193</v>
      </c>
    </row>
    <row r="17" spans="1:5" s="3" customFormat="1" ht="45" outlineLevel="3">
      <c r="A17" s="15" t="s">
        <v>48</v>
      </c>
      <c r="B17" s="15" t="s">
        <v>11</v>
      </c>
      <c r="C17" s="16">
        <v>9500</v>
      </c>
      <c r="D17" s="16">
        <v>4350</v>
      </c>
      <c r="E17" s="4">
        <f t="shared" si="0"/>
        <v>45.789473684210527</v>
      </c>
    </row>
    <row r="18" spans="1:5" s="3" customFormat="1" ht="36" outlineLevel="3">
      <c r="A18" s="14" t="s">
        <v>34</v>
      </c>
      <c r="B18" s="14" t="s">
        <v>49</v>
      </c>
      <c r="C18" s="18">
        <v>2405900</v>
      </c>
      <c r="D18" s="18">
        <f>SUM(D19:D25)</f>
        <v>914861.73</v>
      </c>
      <c r="E18" s="10">
        <f t="shared" si="0"/>
        <v>38.0257587597157</v>
      </c>
    </row>
    <row r="19" spans="1:5" s="3" customFormat="1" ht="33.75" outlineLevel="3">
      <c r="A19" s="15" t="s">
        <v>50</v>
      </c>
      <c r="B19" s="15" t="s">
        <v>12</v>
      </c>
      <c r="C19" s="16">
        <v>509346</v>
      </c>
      <c r="D19" s="16">
        <v>208000</v>
      </c>
      <c r="E19" s="4">
        <f t="shared" si="0"/>
        <v>40.836680763174741</v>
      </c>
    </row>
    <row r="20" spans="1:5" s="3" customFormat="1" ht="22.5" outlineLevel="3">
      <c r="A20" s="15" t="s">
        <v>51</v>
      </c>
      <c r="B20" s="15" t="s">
        <v>13</v>
      </c>
      <c r="C20" s="16">
        <v>390100</v>
      </c>
      <c r="D20" s="16">
        <v>239854.77</v>
      </c>
      <c r="E20" s="4">
        <f t="shared" si="0"/>
        <v>61.485457574980771</v>
      </c>
    </row>
    <row r="21" spans="1:5" s="3" customFormat="1" ht="22.5" outlineLevel="3">
      <c r="A21" s="15" t="s">
        <v>52</v>
      </c>
      <c r="B21" s="15" t="s">
        <v>14</v>
      </c>
      <c r="C21" s="16">
        <v>70000</v>
      </c>
      <c r="D21" s="19">
        <v>0</v>
      </c>
      <c r="E21" s="4">
        <f t="shared" si="0"/>
        <v>0</v>
      </c>
    </row>
    <row r="22" spans="1:5" s="3" customFormat="1" ht="33.75" outlineLevel="3">
      <c r="A22" s="15" t="s">
        <v>53</v>
      </c>
      <c r="B22" s="15" t="s">
        <v>15</v>
      </c>
      <c r="C22" s="16">
        <v>139000</v>
      </c>
      <c r="D22" s="16">
        <v>93900</v>
      </c>
      <c r="E22" s="4">
        <f t="shared" si="0"/>
        <v>67.553956834532372</v>
      </c>
    </row>
    <row r="23" spans="1:5" s="3" customFormat="1" ht="33.75" outlineLevel="3">
      <c r="A23" s="15" t="s">
        <v>54</v>
      </c>
      <c r="B23" s="15" t="s">
        <v>16</v>
      </c>
      <c r="C23" s="16">
        <v>697721</v>
      </c>
      <c r="D23" s="17">
        <v>0</v>
      </c>
      <c r="E23" s="4">
        <f t="shared" si="0"/>
        <v>0</v>
      </c>
    </row>
    <row r="24" spans="1:5" s="3" customFormat="1" ht="45" outlineLevel="3">
      <c r="A24" s="15" t="s">
        <v>55</v>
      </c>
      <c r="B24" s="15" t="s">
        <v>17</v>
      </c>
      <c r="C24" s="16">
        <v>479338.62</v>
      </c>
      <c r="D24" s="16">
        <v>373106.96</v>
      </c>
      <c r="E24" s="4">
        <f t="shared" si="0"/>
        <v>77.837867518373542</v>
      </c>
    </row>
    <row r="25" spans="1:5" s="3" customFormat="1" ht="45" outlineLevel="3">
      <c r="A25" s="15" t="s">
        <v>60</v>
      </c>
      <c r="B25" s="15" t="s">
        <v>20</v>
      </c>
      <c r="C25" s="16">
        <v>120500</v>
      </c>
      <c r="D25" s="17">
        <v>0</v>
      </c>
      <c r="E25" s="4">
        <f t="shared" si="0"/>
        <v>0</v>
      </c>
    </row>
    <row r="26" spans="1:5" s="3" customFormat="1" ht="24" outlineLevel="3">
      <c r="A26" s="14" t="s">
        <v>33</v>
      </c>
      <c r="B26" s="14" t="s">
        <v>56</v>
      </c>
      <c r="C26" s="18">
        <f>SUM(C27:C30)</f>
        <v>4962943.12</v>
      </c>
      <c r="D26" s="18">
        <f>SUM(D27:D30)</f>
        <v>22938.12</v>
      </c>
      <c r="E26" s="10">
        <f t="shared" si="0"/>
        <v>0.46218784792359258</v>
      </c>
    </row>
    <row r="27" spans="1:5" s="3" customFormat="1" ht="22.5" outlineLevel="3">
      <c r="A27" s="15" t="s">
        <v>31</v>
      </c>
      <c r="B27" s="15" t="s">
        <v>18</v>
      </c>
      <c r="C27" s="16">
        <v>5000</v>
      </c>
      <c r="D27" s="16">
        <v>5000</v>
      </c>
      <c r="E27" s="4">
        <f t="shared" si="0"/>
        <v>100</v>
      </c>
    </row>
    <row r="28" spans="1:5" s="3" customFormat="1" ht="22.5" outlineLevel="3">
      <c r="A28" s="15" t="s">
        <v>57</v>
      </c>
      <c r="B28" s="15" t="s">
        <v>19</v>
      </c>
      <c r="C28" s="16">
        <v>118938.12</v>
      </c>
      <c r="D28" s="16">
        <v>17938.12</v>
      </c>
      <c r="E28" s="4">
        <f t="shared" si="0"/>
        <v>15.081893004530421</v>
      </c>
    </row>
    <row r="29" spans="1:5" s="3" customFormat="1" ht="45" outlineLevel="3">
      <c r="A29" s="15" t="s">
        <v>58</v>
      </c>
      <c r="B29" s="15" t="s">
        <v>20</v>
      </c>
      <c r="C29" s="16">
        <v>393000</v>
      </c>
      <c r="D29" s="17">
        <v>0</v>
      </c>
      <c r="E29" s="4">
        <f t="shared" si="0"/>
        <v>0</v>
      </c>
    </row>
    <row r="30" spans="1:5" s="3" customFormat="1" ht="33.75" outlineLevel="3">
      <c r="A30" s="15" t="s">
        <v>59</v>
      </c>
      <c r="B30" s="15" t="s">
        <v>21</v>
      </c>
      <c r="C30" s="16">
        <v>4446005</v>
      </c>
      <c r="D30" s="17">
        <v>0</v>
      </c>
      <c r="E30" s="4">
        <f t="shared" si="0"/>
        <v>0</v>
      </c>
    </row>
    <row r="31" spans="1:5">
      <c r="A31" s="20" t="s">
        <v>22</v>
      </c>
      <c r="B31" s="20"/>
      <c r="C31" s="21">
        <v>8245485.3499999996</v>
      </c>
      <c r="D31" s="21">
        <v>1279897.33</v>
      </c>
      <c r="E31" s="5">
        <f t="shared" si="0"/>
        <v>15.522401358702313</v>
      </c>
    </row>
    <row r="32" spans="1:5" ht="51.75" customHeight="1">
      <c r="A32" s="22"/>
      <c r="B32" s="12"/>
      <c r="C32" s="12"/>
      <c r="D32" s="12"/>
      <c r="E32" s="12"/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2016-07-18T07:09:38Z</cp:lastPrinted>
  <dcterms:created xsi:type="dcterms:W3CDTF">2002-03-11T10:22:12Z</dcterms:created>
  <dcterms:modified xsi:type="dcterms:W3CDTF">2016-07-18T07:17:28Z</dcterms:modified>
</cp:coreProperties>
</file>